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K25" i="4"/>
  <c r="J25"/>
  <c r="H25"/>
  <c r="P21"/>
  <c r="P9" s="1"/>
  <c r="P22"/>
  <c r="P10" s="1"/>
  <c r="P23"/>
  <c r="P24"/>
  <c r="P25"/>
  <c r="P26"/>
  <c r="P27"/>
  <c r="P20"/>
  <c r="P8" s="1"/>
  <c r="P34"/>
  <c r="P35"/>
  <c r="P36"/>
  <c r="P37"/>
  <c r="P38"/>
  <c r="P39"/>
  <c r="P40"/>
  <c r="P33"/>
  <c r="M25"/>
  <c r="L25"/>
  <c r="P15" l="1"/>
  <c r="P14"/>
  <c r="P13"/>
  <c r="P12"/>
  <c r="P11"/>
  <c r="F38"/>
  <c r="E38" l="1"/>
  <c r="N13"/>
  <c r="E13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  <c r="G13" l="1"/>
</calcChain>
</file>

<file path=xl/sharedStrings.xml><?xml version="1.0" encoding="utf-8"?>
<sst xmlns="http://schemas.openxmlformats.org/spreadsheetml/2006/main" count="125" uniqueCount="40">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</sst>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U19" sqref="U19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25" t="s">
        <v>0</v>
      </c>
      <c r="B6" s="25" t="s">
        <v>1</v>
      </c>
      <c r="C6" s="25" t="s">
        <v>2</v>
      </c>
      <c r="D6" s="24">
        <v>2017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55" s="10" customFormat="1" ht="15.75">
      <c r="A7" s="25"/>
      <c r="B7" s="25"/>
      <c r="C7" s="25"/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1" t="s">
        <v>39</v>
      </c>
    </row>
    <row r="8" spans="1:255" s="10" customFormat="1" ht="15.7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19">
        <f>F20+F33</f>
        <v>1</v>
      </c>
      <c r="G8" s="19">
        <f>G20+G33</f>
        <v>0</v>
      </c>
      <c r="H8" s="19">
        <f t="shared" ref="H8:N8" si="0">H20+H33</f>
        <v>7</v>
      </c>
      <c r="I8" s="19">
        <f t="shared" si="0"/>
        <v>1</v>
      </c>
      <c r="J8" s="19">
        <f t="shared" si="0"/>
        <v>3</v>
      </c>
      <c r="K8" s="19">
        <f t="shared" si="0"/>
        <v>4</v>
      </c>
      <c r="L8" s="19">
        <f t="shared" si="0"/>
        <v>7</v>
      </c>
      <c r="M8" s="19">
        <f t="shared" si="0"/>
        <v>5</v>
      </c>
      <c r="N8" s="19">
        <f t="shared" si="0"/>
        <v>8</v>
      </c>
      <c r="O8" s="19">
        <f t="shared" ref="G8:P15" si="1">O20+O33</f>
        <v>7</v>
      </c>
      <c r="P8" s="27">
        <f>P20+P33</f>
        <v>47</v>
      </c>
    </row>
    <row r="9" spans="1:255" s="10" customFormat="1" ht="15.7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19">
        <f t="shared" si="2"/>
        <v>15000</v>
      </c>
      <c r="G9" s="19">
        <f t="shared" si="2"/>
        <v>0</v>
      </c>
      <c r="H9" s="19">
        <f t="shared" si="2"/>
        <v>50286</v>
      </c>
      <c r="I9" s="19">
        <f t="shared" si="2"/>
        <v>2137</v>
      </c>
      <c r="J9" s="19">
        <f t="shared" si="2"/>
        <v>196311</v>
      </c>
      <c r="K9" s="19">
        <f t="shared" si="2"/>
        <v>20030</v>
      </c>
      <c r="L9" s="19">
        <f t="shared" si="2"/>
        <v>194926</v>
      </c>
      <c r="M9" s="19">
        <f t="shared" si="2"/>
        <v>78557</v>
      </c>
      <c r="N9" s="19">
        <f t="shared" si="2"/>
        <v>88807</v>
      </c>
      <c r="O9" s="19">
        <f t="shared" si="1"/>
        <v>171912</v>
      </c>
      <c r="P9" s="27">
        <f t="shared" si="1"/>
        <v>831773</v>
      </c>
    </row>
    <row r="10" spans="1:255" s="10" customFormat="1" ht="15.7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1</v>
      </c>
      <c r="I10" s="19">
        <f t="shared" si="2"/>
        <v>0</v>
      </c>
      <c r="J10" s="19">
        <f t="shared" si="2"/>
        <v>0</v>
      </c>
      <c r="K10" s="19">
        <f t="shared" si="2"/>
        <v>2</v>
      </c>
      <c r="L10" s="19">
        <f t="shared" si="2"/>
        <v>2</v>
      </c>
      <c r="M10" s="19">
        <f t="shared" si="2"/>
        <v>0</v>
      </c>
      <c r="N10" s="19">
        <f t="shared" si="2"/>
        <v>1</v>
      </c>
      <c r="O10" s="19">
        <f t="shared" si="1"/>
        <v>1</v>
      </c>
      <c r="P10" s="27">
        <f t="shared" si="1"/>
        <v>7</v>
      </c>
    </row>
    <row r="11" spans="1:255" s="10" customFormat="1" ht="15.7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19">
        <f t="shared" si="2"/>
        <v>1</v>
      </c>
      <c r="G11" s="19">
        <f t="shared" si="2"/>
        <v>0</v>
      </c>
      <c r="H11" s="19">
        <f t="shared" si="2"/>
        <v>2</v>
      </c>
      <c r="I11" s="19">
        <f t="shared" si="2"/>
        <v>0</v>
      </c>
      <c r="J11" s="19">
        <f t="shared" si="2"/>
        <v>1</v>
      </c>
      <c r="K11" s="19">
        <f t="shared" si="2"/>
        <v>1</v>
      </c>
      <c r="L11" s="19">
        <f t="shared" si="2"/>
        <v>1</v>
      </c>
      <c r="M11" s="19">
        <f t="shared" si="2"/>
        <v>2</v>
      </c>
      <c r="N11" s="19">
        <f t="shared" si="2"/>
        <v>0</v>
      </c>
      <c r="O11" s="19">
        <f t="shared" si="1"/>
        <v>0</v>
      </c>
      <c r="P11" s="27">
        <f t="shared" si="1"/>
        <v>9</v>
      </c>
    </row>
    <row r="12" spans="1:255" s="10" customFormat="1" ht="15.7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19">
        <f t="shared" si="2"/>
        <v>70000</v>
      </c>
      <c r="G12" s="19">
        <f t="shared" si="2"/>
        <v>0</v>
      </c>
      <c r="H12" s="19">
        <f t="shared" si="2"/>
        <v>7075</v>
      </c>
      <c r="I12" s="19">
        <f t="shared" si="2"/>
        <v>0</v>
      </c>
      <c r="J12" s="19">
        <f t="shared" si="2"/>
        <v>1232</v>
      </c>
      <c r="K12" s="19">
        <f t="shared" si="2"/>
        <v>200</v>
      </c>
      <c r="L12" s="19">
        <f t="shared" si="2"/>
        <v>350</v>
      </c>
      <c r="M12" s="19">
        <f t="shared" si="2"/>
        <v>17137</v>
      </c>
      <c r="N12" s="19">
        <f t="shared" si="2"/>
        <v>0</v>
      </c>
      <c r="O12" s="19">
        <f t="shared" si="1"/>
        <v>0</v>
      </c>
      <c r="P12" s="27">
        <f t="shared" si="1"/>
        <v>170754</v>
      </c>
    </row>
    <row r="13" spans="1:255" s="10" customFormat="1" ht="15.7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2">
        <f t="shared" si="2"/>
        <v>2.0410460000000001</v>
      </c>
      <c r="G13" s="22">
        <f>G25+G38</f>
        <v>0</v>
      </c>
      <c r="H13" s="22">
        <f>H25+H38</f>
        <v>1.98594118</v>
      </c>
      <c r="I13" s="22">
        <f t="shared" si="2"/>
        <v>0</v>
      </c>
      <c r="J13" s="22">
        <f t="shared" si="2"/>
        <v>0.34582043000000001</v>
      </c>
      <c r="K13" s="22">
        <f t="shared" si="2"/>
        <v>5.6139679999999997E-2</v>
      </c>
      <c r="L13" s="22">
        <f t="shared" si="2"/>
        <v>9.8244440000000002E-2</v>
      </c>
      <c r="M13" s="22">
        <f t="shared" si="2"/>
        <v>0.64256345999999998</v>
      </c>
      <c r="N13" s="22">
        <f t="shared" si="2"/>
        <v>0</v>
      </c>
      <c r="O13" s="22">
        <f t="shared" si="1"/>
        <v>0</v>
      </c>
      <c r="P13" s="28">
        <f t="shared" si="1"/>
        <v>5.28029759</v>
      </c>
    </row>
    <row r="14" spans="1:255" s="10" customFormat="1" ht="15.7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19">
        <f t="shared" si="2"/>
        <v>1</v>
      </c>
      <c r="G14" s="19">
        <f t="shared" si="1"/>
        <v>0</v>
      </c>
      <c r="H14" s="19">
        <f t="shared" si="1"/>
        <v>0</v>
      </c>
      <c r="I14" s="19">
        <f t="shared" si="1"/>
        <v>1</v>
      </c>
      <c r="J14" s="19">
        <f t="shared" si="1"/>
        <v>1</v>
      </c>
      <c r="K14" s="19">
        <f t="shared" si="1"/>
        <v>1</v>
      </c>
      <c r="L14" s="19">
        <f t="shared" si="1"/>
        <v>1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27">
        <f t="shared" si="1"/>
        <v>7</v>
      </c>
    </row>
    <row r="15" spans="1:255" s="10" customFormat="1" ht="15.7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19">
        <f t="shared" si="2"/>
        <v>210000</v>
      </c>
      <c r="G15" s="19">
        <f t="shared" si="1"/>
        <v>0</v>
      </c>
      <c r="H15" s="19">
        <f t="shared" si="1"/>
        <v>0</v>
      </c>
      <c r="I15" s="19">
        <f t="shared" si="1"/>
        <v>220000</v>
      </c>
      <c r="J15" s="19">
        <f t="shared" si="1"/>
        <v>149520</v>
      </c>
      <c r="K15" s="19">
        <f t="shared" si="1"/>
        <v>10200</v>
      </c>
      <c r="L15" s="19">
        <f t="shared" si="1"/>
        <v>3000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27">
        <f t="shared" si="1"/>
        <v>810720</v>
      </c>
    </row>
    <row r="17" spans="1:16" ht="15.7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6" ht="15.6" customHeight="1">
      <c r="A18" s="25" t="s">
        <v>0</v>
      </c>
      <c r="B18" s="25" t="s">
        <v>1</v>
      </c>
      <c r="C18" s="25" t="s">
        <v>2</v>
      </c>
      <c r="D18" s="24">
        <f>D6</f>
        <v>2017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.75">
      <c r="A19" s="25"/>
      <c r="B19" s="25"/>
      <c r="C19" s="25"/>
      <c r="D19" s="26" t="s">
        <v>3</v>
      </c>
      <c r="E19" s="26" t="s">
        <v>4</v>
      </c>
      <c r="F19" s="26" t="s">
        <v>5</v>
      </c>
      <c r="G19" s="26" t="s">
        <v>6</v>
      </c>
      <c r="H19" s="26" t="s">
        <v>7</v>
      </c>
      <c r="I19" s="26" t="s">
        <v>8</v>
      </c>
      <c r="J19" s="26" t="s">
        <v>9</v>
      </c>
      <c r="K19" s="26" t="s">
        <v>10</v>
      </c>
      <c r="L19" s="26" t="s">
        <v>11</v>
      </c>
      <c r="M19" s="26" t="s">
        <v>12</v>
      </c>
      <c r="N19" s="26" t="s">
        <v>13</v>
      </c>
      <c r="O19" s="26" t="s">
        <v>14</v>
      </c>
      <c r="P19" s="1" t="s">
        <v>39</v>
      </c>
    </row>
    <row r="20" spans="1:16" ht="15.7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0">
        <v>0</v>
      </c>
      <c r="G20" s="20">
        <v>0</v>
      </c>
      <c r="H20" s="20">
        <v>7</v>
      </c>
      <c r="I20" s="20">
        <v>1</v>
      </c>
      <c r="J20" s="20">
        <v>1</v>
      </c>
      <c r="K20" s="20">
        <v>4</v>
      </c>
      <c r="L20" s="20">
        <v>6</v>
      </c>
      <c r="M20" s="20">
        <v>5</v>
      </c>
      <c r="N20" s="20">
        <v>7</v>
      </c>
      <c r="O20" s="20">
        <v>7</v>
      </c>
      <c r="P20" s="29">
        <f>SUM(D20:O20)</f>
        <v>42</v>
      </c>
    </row>
    <row r="21" spans="1:16" ht="15.7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0">
        <v>0</v>
      </c>
      <c r="G21" s="20">
        <v>0</v>
      </c>
      <c r="H21" s="20">
        <v>50286</v>
      </c>
      <c r="I21" s="20">
        <v>2137</v>
      </c>
      <c r="J21" s="20">
        <v>1240</v>
      </c>
      <c r="K21" s="20">
        <v>20030</v>
      </c>
      <c r="L21" s="20">
        <v>26926</v>
      </c>
      <c r="M21" s="20">
        <v>78557</v>
      </c>
      <c r="N21" s="20">
        <v>17607</v>
      </c>
      <c r="O21" s="20">
        <v>171912</v>
      </c>
      <c r="P21" s="29">
        <f t="shared" ref="P21:P27" si="3">SUM(D21:O21)</f>
        <v>382502</v>
      </c>
    </row>
    <row r="22" spans="1:16" ht="15.7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0">
        <v>0</v>
      </c>
      <c r="G22" s="20">
        <v>0</v>
      </c>
      <c r="H22" s="20">
        <v>1</v>
      </c>
      <c r="I22" s="20">
        <v>0</v>
      </c>
      <c r="J22" s="20">
        <v>0</v>
      </c>
      <c r="K22" s="20">
        <v>2</v>
      </c>
      <c r="L22" s="20">
        <v>2</v>
      </c>
      <c r="M22" s="20">
        <v>0</v>
      </c>
      <c r="N22" s="20">
        <v>1</v>
      </c>
      <c r="O22" s="20">
        <v>1</v>
      </c>
      <c r="P22" s="29">
        <f t="shared" si="3"/>
        <v>7</v>
      </c>
    </row>
    <row r="23" spans="1:16" ht="15.7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0">
        <v>0</v>
      </c>
      <c r="G23" s="20">
        <v>0</v>
      </c>
      <c r="H23" s="20">
        <v>2</v>
      </c>
      <c r="I23" s="20">
        <v>0</v>
      </c>
      <c r="J23" s="20">
        <v>1</v>
      </c>
      <c r="K23" s="20">
        <v>1</v>
      </c>
      <c r="L23" s="20">
        <v>1</v>
      </c>
      <c r="M23" s="20">
        <v>2</v>
      </c>
      <c r="N23" s="20">
        <v>0</v>
      </c>
      <c r="O23" s="20">
        <v>0</v>
      </c>
      <c r="P23" s="29">
        <f t="shared" si="3"/>
        <v>7</v>
      </c>
    </row>
    <row r="24" spans="1:16" ht="15.7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0">
        <v>0</v>
      </c>
      <c r="G24" s="20">
        <v>0</v>
      </c>
      <c r="H24" s="20">
        <v>7075</v>
      </c>
      <c r="I24" s="20">
        <v>0</v>
      </c>
      <c r="J24" s="20">
        <v>1232</v>
      </c>
      <c r="K24" s="20">
        <v>200</v>
      </c>
      <c r="L24" s="20">
        <v>350</v>
      </c>
      <c r="M24" s="20">
        <v>17137</v>
      </c>
      <c r="N24" s="20">
        <v>0</v>
      </c>
      <c r="O24" s="20">
        <v>0</v>
      </c>
      <c r="P24" s="29">
        <f t="shared" si="3"/>
        <v>25994</v>
      </c>
    </row>
    <row r="25" spans="1:16" ht="15.7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f>1985941.18/1000000</f>
        <v>1.98594118</v>
      </c>
      <c r="I25" s="21">
        <v>0</v>
      </c>
      <c r="J25" s="21">
        <f>345820.43/1000000</f>
        <v>0.34582043000000001</v>
      </c>
      <c r="K25" s="21">
        <f>56139.68/1000000</f>
        <v>5.6139679999999997E-2</v>
      </c>
      <c r="L25" s="21">
        <f>98244.44/1000000</f>
        <v>9.8244440000000002E-2</v>
      </c>
      <c r="M25" s="21">
        <f>642563.46/1000000</f>
        <v>0.64256345999999998</v>
      </c>
      <c r="N25" s="21">
        <v>0</v>
      </c>
      <c r="O25" s="21">
        <v>0</v>
      </c>
      <c r="P25" s="30">
        <f t="shared" si="3"/>
        <v>3.1287091899999999</v>
      </c>
    </row>
    <row r="26" spans="1:16" ht="15.7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1</v>
      </c>
      <c r="L26" s="20">
        <v>1</v>
      </c>
      <c r="M26" s="20">
        <v>0</v>
      </c>
      <c r="N26" s="20">
        <v>0</v>
      </c>
      <c r="O26" s="20">
        <v>0</v>
      </c>
      <c r="P26" s="29">
        <f t="shared" si="3"/>
        <v>4</v>
      </c>
    </row>
    <row r="27" spans="1:16" ht="15.7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0">
        <v>210000</v>
      </c>
      <c r="G27" s="20">
        <v>0</v>
      </c>
      <c r="H27" s="20">
        <v>0</v>
      </c>
      <c r="I27" s="20">
        <v>0</v>
      </c>
      <c r="J27" s="20">
        <v>0</v>
      </c>
      <c r="K27" s="20">
        <v>10200</v>
      </c>
      <c r="L27" s="20">
        <v>3000</v>
      </c>
      <c r="M27" s="20">
        <v>0</v>
      </c>
      <c r="N27" s="20">
        <v>0</v>
      </c>
      <c r="O27" s="20">
        <v>0</v>
      </c>
      <c r="P27" s="29">
        <f t="shared" si="3"/>
        <v>273200</v>
      </c>
    </row>
    <row r="28" spans="1:16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6" ht="15.7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6" ht="15.6" customHeight="1">
      <c r="A31" s="25" t="s">
        <v>0</v>
      </c>
      <c r="B31" s="25" t="s">
        <v>1</v>
      </c>
      <c r="C31" s="25" t="s">
        <v>2</v>
      </c>
      <c r="D31" s="24">
        <f>D6</f>
        <v>2017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.75">
      <c r="A32" s="25"/>
      <c r="B32" s="25"/>
      <c r="C32" s="25"/>
      <c r="D32" s="26" t="s">
        <v>3</v>
      </c>
      <c r="E32" s="26" t="s">
        <v>4</v>
      </c>
      <c r="F32" s="26" t="s">
        <v>5</v>
      </c>
      <c r="G32" s="26" t="s">
        <v>6</v>
      </c>
      <c r="H32" s="26" t="s">
        <v>7</v>
      </c>
      <c r="I32" s="26" t="s">
        <v>8</v>
      </c>
      <c r="J32" s="26" t="s">
        <v>9</v>
      </c>
      <c r="K32" s="26" t="s">
        <v>10</v>
      </c>
      <c r="L32" s="26" t="s">
        <v>11</v>
      </c>
      <c r="M32" s="26" t="s">
        <v>12</v>
      </c>
      <c r="N32" s="26" t="s">
        <v>13</v>
      </c>
      <c r="O32" s="26" t="s">
        <v>14</v>
      </c>
      <c r="P32" s="1" t="s">
        <v>39</v>
      </c>
    </row>
    <row r="33" spans="1:16" ht="15.7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0">
        <v>1</v>
      </c>
      <c r="G33" s="20">
        <v>0</v>
      </c>
      <c r="H33" s="20">
        <v>0</v>
      </c>
      <c r="I33" s="20">
        <v>0</v>
      </c>
      <c r="J33" s="20">
        <v>2</v>
      </c>
      <c r="K33" s="20">
        <v>0</v>
      </c>
      <c r="L33" s="20">
        <v>1</v>
      </c>
      <c r="M33" s="20">
        <v>0</v>
      </c>
      <c r="N33" s="20">
        <v>1</v>
      </c>
      <c r="O33" s="20">
        <v>0</v>
      </c>
      <c r="P33" s="29">
        <f>SUM(D33:O33)</f>
        <v>5</v>
      </c>
    </row>
    <row r="34" spans="1:16" ht="15.7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0">
        <v>15000</v>
      </c>
      <c r="G34" s="20">
        <v>0</v>
      </c>
      <c r="H34" s="20">
        <v>0</v>
      </c>
      <c r="I34" s="20">
        <v>0</v>
      </c>
      <c r="J34" s="20">
        <v>195071</v>
      </c>
      <c r="K34" s="20">
        <v>0</v>
      </c>
      <c r="L34" s="20">
        <v>168000</v>
      </c>
      <c r="M34" s="20">
        <v>0</v>
      </c>
      <c r="N34" s="20">
        <v>71200</v>
      </c>
      <c r="O34" s="20">
        <v>0</v>
      </c>
      <c r="P34" s="29">
        <f t="shared" ref="P34:P40" si="4">SUM(D34:O34)</f>
        <v>449271</v>
      </c>
    </row>
    <row r="35" spans="1:16" ht="15.7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9">
        <f t="shared" si="4"/>
        <v>0</v>
      </c>
    </row>
    <row r="36" spans="1:16" ht="15.7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9">
        <f t="shared" si="4"/>
        <v>2</v>
      </c>
    </row>
    <row r="37" spans="1:16" ht="15.7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0">
        <v>70000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9">
        <f t="shared" si="4"/>
        <v>144760</v>
      </c>
    </row>
    <row r="38" spans="1:16" ht="15.7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1">
        <f>2041046/1000000</f>
        <v>2.0410460000000001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30">
        <f t="shared" si="4"/>
        <v>2.1515884000000001</v>
      </c>
    </row>
    <row r="39" spans="1:16" ht="15.7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9">
        <f t="shared" si="4"/>
        <v>3</v>
      </c>
    </row>
    <row r="40" spans="1:16" ht="15.7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0">
        <v>0</v>
      </c>
      <c r="G40" s="20">
        <v>0</v>
      </c>
      <c r="H40" s="20">
        <v>0</v>
      </c>
      <c r="I40" s="20">
        <v>220000</v>
      </c>
      <c r="J40" s="20">
        <v>149520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9">
        <f t="shared" si="4"/>
        <v>537520</v>
      </c>
    </row>
  </sheetData>
  <mergeCells count="12">
    <mergeCell ref="A31:A32"/>
    <mergeCell ref="B31:B32"/>
    <mergeCell ref="C31:C32"/>
    <mergeCell ref="A6:A7"/>
    <mergeCell ref="B6:B7"/>
    <mergeCell ref="C6:C7"/>
    <mergeCell ref="A18:A19"/>
    <mergeCell ref="B18:B19"/>
    <mergeCell ref="C18:C19"/>
    <mergeCell ref="D6:P6"/>
    <mergeCell ref="D18:P18"/>
    <mergeCell ref="D31:P3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2018-01-09T13:19:42Z</dcterms:modified>
</cp:coreProperties>
</file>